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_m\Dropbox\Poultry Performance plus\technisch\modellen\"/>
    </mc:Choice>
  </mc:AlternateContent>
  <xr:revisionPtr revIDLastSave="0" documentId="13_ncr:1_{12C82B37-CB72-4F11-8EEC-7C421171B2A5}" xr6:coauthVersionLast="47" xr6:coauthVersionMax="47" xr10:uidLastSave="{00000000-0000-0000-0000-000000000000}"/>
  <bookViews>
    <workbookView xWindow="-110" yWindow="-110" windowWidth="19420" windowHeight="10420" xr2:uid="{0D7368FE-A0BB-4F7C-A1DF-5F6E1135128A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12" i="1" s="1"/>
  <c r="G17" i="1" s="1"/>
  <c r="F8" i="1"/>
  <c r="G6" i="1"/>
  <c r="G11" i="1"/>
  <c r="G16" i="1" l="1"/>
  <c r="G18" i="1" s="1"/>
  <c r="G13" i="1"/>
  <c r="G20" i="1" s="1"/>
  <c r="G8" i="1"/>
  <c r="G21" i="1" l="1"/>
</calcChain>
</file>

<file path=xl/sharedStrings.xml><?xml version="1.0" encoding="utf-8"?>
<sst xmlns="http://schemas.openxmlformats.org/spreadsheetml/2006/main" count="33" uniqueCount="26">
  <si>
    <t>feed costs</t>
  </si>
  <si>
    <t>all calculations are based on HenHoused production, costs of males and females combined</t>
  </si>
  <si>
    <t>total</t>
  </si>
  <si>
    <t>production (males included)</t>
  </si>
  <si>
    <t>number of hatching eggs per hh</t>
  </si>
  <si>
    <t>rearing 0-20 weeks</t>
  </si>
  <si>
    <t>production 20-62 weeks</t>
  </si>
  <si>
    <t>#</t>
  </si>
  <si>
    <t>hatchability</t>
  </si>
  <si>
    <t>%</t>
  </si>
  <si>
    <t>cost (euro)</t>
  </si>
  <si>
    <t>rearing (males included)</t>
  </si>
  <si>
    <t>incubation cost</t>
  </si>
  <si>
    <t>feed cost per hatching egg</t>
  </si>
  <si>
    <t>feed cost per day old chick</t>
  </si>
  <si>
    <t>total cost price per egg</t>
  </si>
  <si>
    <t>total cost price per day old chick</t>
  </si>
  <si>
    <t>average feed price rearing</t>
  </si>
  <si>
    <t>average feed price production</t>
  </si>
  <si>
    <t>euro/100 kg</t>
  </si>
  <si>
    <t>euro/egg set</t>
  </si>
  <si>
    <t>operational costs are day old breeder, housing, litter, vaccination, medication, labor, heating, transport etc.</t>
  </si>
  <si>
    <t>operational costs per hen placed</t>
  </si>
  <si>
    <t>euro/hen placed</t>
  </si>
  <si>
    <t>quantity kg</t>
  </si>
  <si>
    <t>Cost price calculations hatching eggs and day old chicks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</si>
</sst>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0" borderId="0" xfId="0" applyNumberFormat="1" applyAlignment="1"/>
    <xf numFmtId="0" fontId="1" fillId="0" borderId="0" xfId="0" applyFont="1"/>
    <xf numFmtId="164" fontId="1" fillId="0" borderId="0" xfId="0" applyNumberFormat="1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6037-383E-4E6C-9722-80BA5DCA952F}">
  <dimension ref="A1:G21"/>
  <sheetViews>
    <sheetView tabSelected="1" zoomScaleNormal="100" workbookViewId="0">
      <selection activeCell="A8" sqref="A8"/>
    </sheetView>
  </sheetViews>
  <sheetFormatPr defaultRowHeight="14.5" x14ac:dyDescent="0.35"/>
  <cols>
    <col min="1" max="1" width="31.26953125" customWidth="1"/>
    <col min="2" max="2" width="14.54296875" customWidth="1"/>
    <col min="4" max="4" width="10" bestFit="1" customWidth="1"/>
    <col min="5" max="5" width="21.54296875" customWidth="1"/>
    <col min="6" max="6" width="10.90625" customWidth="1"/>
  </cols>
  <sheetData>
    <row r="1" spans="1:7" ht="15.5" x14ac:dyDescent="0.35">
      <c r="A1" s="3" t="s">
        <v>25</v>
      </c>
      <c r="B1" s="3"/>
      <c r="C1" s="3"/>
    </row>
    <row r="2" spans="1:7" x14ac:dyDescent="0.35">
      <c r="A2" t="s">
        <v>1</v>
      </c>
    </row>
    <row r="3" spans="1:7" x14ac:dyDescent="0.35">
      <c r="A3" t="s">
        <v>21</v>
      </c>
    </row>
    <row r="4" spans="1:7" x14ac:dyDescent="0.35">
      <c r="A4" t="s">
        <v>5</v>
      </c>
    </row>
    <row r="5" spans="1:7" x14ac:dyDescent="0.35">
      <c r="A5" t="s">
        <v>6</v>
      </c>
      <c r="E5" s="5" t="s">
        <v>0</v>
      </c>
      <c r="F5" t="s">
        <v>24</v>
      </c>
      <c r="G5" t="s">
        <v>10</v>
      </c>
    </row>
    <row r="6" spans="1:7" x14ac:dyDescent="0.35">
      <c r="E6" t="s">
        <v>11</v>
      </c>
      <c r="F6">
        <v>9</v>
      </c>
      <c r="G6" s="2">
        <f>F6*(C9/100)</f>
        <v>3.78</v>
      </c>
    </row>
    <row r="7" spans="1:7" x14ac:dyDescent="0.35">
      <c r="A7" t="s">
        <v>4</v>
      </c>
      <c r="B7" t="s">
        <v>7</v>
      </c>
      <c r="C7">
        <v>170</v>
      </c>
      <c r="E7" t="s">
        <v>3</v>
      </c>
      <c r="F7">
        <v>40</v>
      </c>
      <c r="G7" s="1">
        <f>F7*(C10/100)</f>
        <v>16.8</v>
      </c>
    </row>
    <row r="8" spans="1:7" x14ac:dyDescent="0.35">
      <c r="A8" t="s">
        <v>8</v>
      </c>
      <c r="B8" t="s">
        <v>9</v>
      </c>
      <c r="C8">
        <v>85</v>
      </c>
      <c r="E8" t="s">
        <v>2</v>
      </c>
      <c r="F8">
        <f>SUM(F6:F7)</f>
        <v>49</v>
      </c>
      <c r="G8" s="1">
        <f>SUM(G6:G7)</f>
        <v>20.580000000000002</v>
      </c>
    </row>
    <row r="9" spans="1:7" x14ac:dyDescent="0.35">
      <c r="A9" t="s">
        <v>17</v>
      </c>
      <c r="B9" t="s">
        <v>19</v>
      </c>
      <c r="C9">
        <v>42</v>
      </c>
      <c r="G9" s="1"/>
    </row>
    <row r="10" spans="1:7" x14ac:dyDescent="0.35">
      <c r="A10" t="s">
        <v>18</v>
      </c>
      <c r="B10" t="s">
        <v>19</v>
      </c>
      <c r="C10">
        <v>42</v>
      </c>
      <c r="E10" s="5" t="s">
        <v>13</v>
      </c>
      <c r="G10" s="1"/>
    </row>
    <row r="11" spans="1:7" x14ac:dyDescent="0.35">
      <c r="A11" t="s">
        <v>12</v>
      </c>
      <c r="B11" t="s">
        <v>20</v>
      </c>
      <c r="C11">
        <v>0.05</v>
      </c>
      <c r="E11" t="s">
        <v>11</v>
      </c>
      <c r="G11" s="1">
        <f>(F6*(C9/100))/C7</f>
        <v>2.2235294117647058E-2</v>
      </c>
    </row>
    <row r="12" spans="1:7" x14ac:dyDescent="0.35">
      <c r="A12" t="s">
        <v>22</v>
      </c>
      <c r="B12" t="s">
        <v>23</v>
      </c>
      <c r="C12">
        <v>15</v>
      </c>
      <c r="E12" t="s">
        <v>3</v>
      </c>
      <c r="G12" s="1">
        <f>G7/C7</f>
        <v>9.8823529411764713E-2</v>
      </c>
    </row>
    <row r="13" spans="1:7" x14ac:dyDescent="0.35">
      <c r="E13" t="s">
        <v>2</v>
      </c>
      <c r="G13" s="1">
        <f>SUM(G11:G12)</f>
        <v>0.12105882352941177</v>
      </c>
    </row>
    <row r="14" spans="1:7" x14ac:dyDescent="0.35">
      <c r="G14" s="1"/>
    </row>
    <row r="15" spans="1:7" x14ac:dyDescent="0.35">
      <c r="E15" s="5" t="s">
        <v>14</v>
      </c>
      <c r="G15" s="1"/>
    </row>
    <row r="16" spans="1:7" x14ac:dyDescent="0.35">
      <c r="E16" t="s">
        <v>11</v>
      </c>
      <c r="G16" s="1">
        <f>G11/(C8/100)</f>
        <v>2.6159169550173011E-2</v>
      </c>
    </row>
    <row r="17" spans="5:7" x14ac:dyDescent="0.35">
      <c r="E17" t="s">
        <v>3</v>
      </c>
      <c r="G17" s="1">
        <f>G12/(C8/100)</f>
        <v>0.11626297577854672</v>
      </c>
    </row>
    <row r="18" spans="5:7" x14ac:dyDescent="0.35">
      <c r="E18" t="s">
        <v>2</v>
      </c>
      <c r="G18" s="1">
        <f>SUM(G16:G17)</f>
        <v>0.14242214532871972</v>
      </c>
    </row>
    <row r="19" spans="5:7" x14ac:dyDescent="0.35">
      <c r="G19" s="1"/>
    </row>
    <row r="20" spans="5:7" ht="15.5" x14ac:dyDescent="0.35">
      <c r="E20" s="3" t="s">
        <v>15</v>
      </c>
      <c r="F20" s="3"/>
      <c r="G20" s="4">
        <f>G13+(C12/C7)</f>
        <v>0.20929411764705885</v>
      </c>
    </row>
    <row r="21" spans="5:7" ht="15.5" x14ac:dyDescent="0.35">
      <c r="E21" s="3" t="s">
        <v>16</v>
      </c>
      <c r="F21" s="3"/>
      <c r="G21" s="4">
        <f>(G20+C11)/(C8/100)</f>
        <v>0.3050519031141869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meijerhof</dc:creator>
  <cp:lastModifiedBy>ron meijerhof</cp:lastModifiedBy>
  <dcterms:created xsi:type="dcterms:W3CDTF">2022-06-03T06:48:37Z</dcterms:created>
  <dcterms:modified xsi:type="dcterms:W3CDTF">2022-06-03T10:07:57Z</dcterms:modified>
</cp:coreProperties>
</file>